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i\Desktop\"/>
    </mc:Choice>
  </mc:AlternateContent>
  <xr:revisionPtr revIDLastSave="0" documentId="13_ncr:1_{4099F791-8308-498F-A6A2-77BF483BD2AE}" xr6:coauthVersionLast="47" xr6:coauthVersionMax="47" xr10:uidLastSave="{00000000-0000-0000-0000-000000000000}"/>
  <bookViews>
    <workbookView xWindow="-110" yWindow="-110" windowWidth="25820" windowHeight="14020" xr2:uid="{DC83B5EC-A2B6-45FB-B554-F76DC1FB7A59}"/>
  </bookViews>
  <sheets>
    <sheet name="2026.10 折込広告総合紙数表Exce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7" i="2" l="1"/>
  <c r="L54" i="2"/>
  <c r="K54" i="2"/>
  <c r="H54" i="2"/>
  <c r="H67" i="2" s="1"/>
  <c r="G54" i="2"/>
  <c r="F54" i="2"/>
  <c r="F67" i="2" s="1"/>
  <c r="D54" i="2"/>
  <c r="D67" i="2" s="1"/>
  <c r="B54" i="2"/>
  <c r="B67" i="2" s="1"/>
  <c r="G36" i="2"/>
  <c r="F36" i="2"/>
  <c r="D28" i="2"/>
  <c r="D48" i="2" s="1"/>
  <c r="C28" i="2"/>
  <c r="C48" i="2" s="1"/>
  <c r="B28" i="2"/>
  <c r="B48" i="2" s="1"/>
  <c r="L19" i="2"/>
  <c r="K19" i="2"/>
  <c r="J19" i="2"/>
  <c r="J54" i="2" s="1"/>
  <c r="H18" i="2"/>
  <c r="H36" i="2" s="1"/>
  <c r="G18" i="2"/>
  <c r="F18" i="2"/>
  <c r="J66" i="2" l="1"/>
  <c r="K66" i="2"/>
  <c r="G2" i="2" s="1"/>
</calcChain>
</file>

<file path=xl/sharedStrings.xml><?xml version="1.0" encoding="utf-8"?>
<sst xmlns="http://schemas.openxmlformats.org/spreadsheetml/2006/main" count="194" uniqueCount="109">
  <si>
    <t>クライアント</t>
    <phoneticPr fontId="3"/>
  </si>
  <si>
    <t>折込日</t>
    <rPh sb="0" eb="2">
      <t>オリコミ</t>
    </rPh>
    <rPh sb="2" eb="3">
      <t>ビ</t>
    </rPh>
    <phoneticPr fontId="3"/>
  </si>
  <si>
    <t>折込広告総合紙数表</t>
    <rPh sb="0" eb="2">
      <t>オリコミ</t>
    </rPh>
    <rPh sb="2" eb="4">
      <t>コウコク</t>
    </rPh>
    <rPh sb="4" eb="6">
      <t>ソウゴウ</t>
    </rPh>
    <rPh sb="6" eb="8">
      <t>シスウ</t>
    </rPh>
    <rPh sb="8" eb="9">
      <t>ヒョウ</t>
    </rPh>
    <phoneticPr fontId="3"/>
  </si>
  <si>
    <t>タイトル</t>
    <phoneticPr fontId="3"/>
  </si>
  <si>
    <t>配布数</t>
    <rPh sb="0" eb="2">
      <t>ハイフ</t>
    </rPh>
    <rPh sb="2" eb="3">
      <t>スウ</t>
    </rPh>
    <phoneticPr fontId="3"/>
  </si>
  <si>
    <t>取扱請求先</t>
    <rPh sb="0" eb="2">
      <t>トリアツカイ</t>
    </rPh>
    <rPh sb="2" eb="4">
      <t>セイキュウ</t>
    </rPh>
    <rPh sb="4" eb="5">
      <t>サキ</t>
    </rPh>
    <phoneticPr fontId="3"/>
  </si>
  <si>
    <t>サイズ</t>
    <phoneticPr fontId="3"/>
  </si>
  <si>
    <t>株式会社 福井広報センター</t>
    <rPh sb="0" eb="4">
      <t>カブシキカイシャ</t>
    </rPh>
    <rPh sb="5" eb="9">
      <t>フクイコウホウ</t>
    </rPh>
    <phoneticPr fontId="3"/>
  </si>
  <si>
    <t>TEL</t>
    <phoneticPr fontId="3"/>
  </si>
  <si>
    <t>備　考</t>
    <rPh sb="0" eb="1">
      <t>ビ</t>
    </rPh>
    <rPh sb="2" eb="3">
      <t>コウ</t>
    </rPh>
    <phoneticPr fontId="3"/>
  </si>
  <si>
    <t>〒918-8116　福井市大町2丁目206-1</t>
    <rPh sb="10" eb="12">
      <t>フクイ</t>
    </rPh>
    <rPh sb="12" eb="13">
      <t>シ</t>
    </rPh>
    <rPh sb="13" eb="15">
      <t>オオマチ</t>
    </rPh>
    <rPh sb="16" eb="18">
      <t>チョウメ</t>
    </rPh>
    <phoneticPr fontId="3"/>
  </si>
  <si>
    <t>FAX</t>
    <phoneticPr fontId="3"/>
  </si>
  <si>
    <t>TEL(0776)34-1824／FAX(0776)34-2017</t>
    <phoneticPr fontId="3"/>
  </si>
  <si>
    <t>地区別取り扱い明細</t>
    <rPh sb="0" eb="2">
      <t>チク</t>
    </rPh>
    <rPh sb="2" eb="3">
      <t>ベツ</t>
    </rPh>
    <rPh sb="3" eb="4">
      <t>ト</t>
    </rPh>
    <rPh sb="5" eb="6">
      <t>アツカ</t>
    </rPh>
    <rPh sb="7" eb="9">
      <t>メイサイ</t>
    </rPh>
    <phoneticPr fontId="3"/>
  </si>
  <si>
    <t>●令和8年10月現在(各社発行紙数)</t>
    <rPh sb="1" eb="3">
      <t>レイワ</t>
    </rPh>
    <rPh sb="4" eb="5">
      <t>ネン</t>
    </rPh>
    <rPh sb="7" eb="8">
      <t>ガツ</t>
    </rPh>
    <rPh sb="8" eb="10">
      <t>ゲンザイ</t>
    </rPh>
    <rPh sb="11" eb="13">
      <t>カクシャ</t>
    </rPh>
    <rPh sb="13" eb="15">
      <t>ハッコウ</t>
    </rPh>
    <rPh sb="15" eb="17">
      <t>シスウ</t>
    </rPh>
    <phoneticPr fontId="3"/>
  </si>
  <si>
    <t>●当社が取り扱う販売店のみ表示しております。</t>
    <rPh sb="1" eb="3">
      <t>トウシャ</t>
    </rPh>
    <rPh sb="4" eb="5">
      <t>ト</t>
    </rPh>
    <rPh sb="6" eb="7">
      <t>アツカ</t>
    </rPh>
    <rPh sb="8" eb="10">
      <t>ハンバイ</t>
    </rPh>
    <rPh sb="10" eb="11">
      <t>テン</t>
    </rPh>
    <rPh sb="13" eb="15">
      <t>ヒョウジ</t>
    </rPh>
    <phoneticPr fontId="3"/>
  </si>
  <si>
    <t>●A朝日・Y読売・M毎日・S産経・N日経</t>
    <rPh sb="2" eb="4">
      <t>アサヒ</t>
    </rPh>
    <rPh sb="6" eb="8">
      <t>ヨミウリ</t>
    </rPh>
    <rPh sb="10" eb="12">
      <t>マイニチ</t>
    </rPh>
    <rPh sb="14" eb="16">
      <t>サンケイ</t>
    </rPh>
    <rPh sb="18" eb="20">
      <t>ニッケイ</t>
    </rPh>
    <phoneticPr fontId="3"/>
  </si>
  <si>
    <t>●最小50部単位でのお取り扱いとなります。</t>
    <rPh sb="1" eb="3">
      <t>サイショウ</t>
    </rPh>
    <rPh sb="5" eb="6">
      <t>ブ</t>
    </rPh>
    <rPh sb="6" eb="8">
      <t>タンイ</t>
    </rPh>
    <rPh sb="11" eb="12">
      <t>ト</t>
    </rPh>
    <rPh sb="13" eb="14">
      <t>アツカ</t>
    </rPh>
    <phoneticPr fontId="3"/>
  </si>
  <si>
    <t>●和泉村は別途料金となります。</t>
    <rPh sb="1" eb="4">
      <t>イズミムラ</t>
    </rPh>
    <rPh sb="5" eb="7">
      <t>ベット</t>
    </rPh>
    <rPh sb="7" eb="9">
      <t>リョウキン</t>
    </rPh>
    <phoneticPr fontId="3"/>
  </si>
  <si>
    <t>●全サイズ0.2円（税抜）配送管理料がかかります。</t>
    <rPh sb="1" eb="2">
      <t>ゼン</t>
    </rPh>
    <rPh sb="8" eb="9">
      <t>エン</t>
    </rPh>
    <rPh sb="10" eb="11">
      <t>ゼイ</t>
    </rPh>
    <rPh sb="11" eb="12">
      <t>バツ</t>
    </rPh>
    <rPh sb="13" eb="18">
      <t>ハイソウカンリリョウ</t>
    </rPh>
    <phoneticPr fontId="3"/>
  </si>
  <si>
    <t>【販売店名】</t>
    <rPh sb="1" eb="3">
      <t>ハンバイ</t>
    </rPh>
    <rPh sb="3" eb="5">
      <t>テンメイ</t>
    </rPh>
    <phoneticPr fontId="3"/>
  </si>
  <si>
    <t>日刊県民福井</t>
  </si>
  <si>
    <t>中央紙</t>
    <rPh sb="0" eb="3">
      <t>チュウオウシ</t>
    </rPh>
    <phoneticPr fontId="3"/>
  </si>
  <si>
    <t>宝永明里S</t>
    <rPh sb="0" eb="2">
      <t>ホウエイ</t>
    </rPh>
    <rPh sb="2" eb="4">
      <t>アカリ</t>
    </rPh>
    <phoneticPr fontId="3"/>
  </si>
  <si>
    <t>春江</t>
    <rPh sb="0" eb="2">
      <t>ハルエ</t>
    </rPh>
    <phoneticPr fontId="3"/>
  </si>
  <si>
    <t>敦賀M</t>
    <rPh sb="0" eb="2">
      <t>ツルガ</t>
    </rPh>
    <phoneticPr fontId="3"/>
  </si>
  <si>
    <t>明新文京S</t>
    <rPh sb="0" eb="2">
      <t>メイシン</t>
    </rPh>
    <rPh sb="2" eb="4">
      <t>ブンキョウ</t>
    </rPh>
    <phoneticPr fontId="3"/>
  </si>
  <si>
    <t>丸岡</t>
    <rPh sb="0" eb="2">
      <t>マルオカ</t>
    </rPh>
    <phoneticPr fontId="3"/>
  </si>
  <si>
    <t>敦賀南部M</t>
    <rPh sb="0" eb="2">
      <t>ツルガ</t>
    </rPh>
    <rPh sb="2" eb="3">
      <t>ミナミ</t>
    </rPh>
    <rPh sb="3" eb="4">
      <t>ブ</t>
    </rPh>
    <phoneticPr fontId="3"/>
  </si>
  <si>
    <t>森田</t>
    <rPh sb="0" eb="2">
      <t>モリタ</t>
    </rPh>
    <phoneticPr fontId="3"/>
  </si>
  <si>
    <t>丸岡西M</t>
    <rPh sb="0" eb="2">
      <t>マルオカ</t>
    </rPh>
    <rPh sb="2" eb="3">
      <t>ニシ</t>
    </rPh>
    <phoneticPr fontId="3"/>
  </si>
  <si>
    <t>美浜</t>
    <rPh sb="0" eb="2">
      <t>ミハマ</t>
    </rPh>
    <phoneticPr fontId="3"/>
  </si>
  <si>
    <t>磯部</t>
    <rPh sb="0" eb="2">
      <t>イソベ</t>
    </rPh>
    <phoneticPr fontId="3"/>
  </si>
  <si>
    <t>坂井</t>
    <rPh sb="0" eb="2">
      <t>サカイ</t>
    </rPh>
    <phoneticPr fontId="3"/>
  </si>
  <si>
    <t>三方</t>
    <rPh sb="0" eb="2">
      <t>ミカタ</t>
    </rPh>
    <phoneticPr fontId="3"/>
  </si>
  <si>
    <t>城東S</t>
    <rPh sb="0" eb="2">
      <t>ジョウトウ</t>
    </rPh>
    <phoneticPr fontId="3"/>
  </si>
  <si>
    <t>三国</t>
    <rPh sb="0" eb="2">
      <t>ミクニ</t>
    </rPh>
    <phoneticPr fontId="3"/>
  </si>
  <si>
    <t>三方南部AM</t>
    <rPh sb="0" eb="2">
      <t>ミカタ</t>
    </rPh>
    <rPh sb="2" eb="4">
      <t>ナンブ</t>
    </rPh>
    <phoneticPr fontId="3"/>
  </si>
  <si>
    <t>志比口S</t>
    <rPh sb="0" eb="3">
      <t>シヒグチ</t>
    </rPh>
    <phoneticPr fontId="3"/>
  </si>
  <si>
    <t>あわらM</t>
    <phoneticPr fontId="3"/>
  </si>
  <si>
    <t>上中</t>
    <rPh sb="0" eb="2">
      <t>カミナカ</t>
    </rPh>
    <phoneticPr fontId="3"/>
  </si>
  <si>
    <t>開発S</t>
    <rPh sb="0" eb="2">
      <t>カイハツ</t>
    </rPh>
    <phoneticPr fontId="3"/>
  </si>
  <si>
    <t>北潟AY</t>
    <rPh sb="0" eb="2">
      <t>キタガタ</t>
    </rPh>
    <phoneticPr fontId="3"/>
  </si>
  <si>
    <t>小浜</t>
    <rPh sb="0" eb="2">
      <t>オバマ</t>
    </rPh>
    <phoneticPr fontId="3"/>
  </si>
  <si>
    <t>酒生</t>
    <rPh sb="0" eb="2">
      <t>サコウ</t>
    </rPh>
    <phoneticPr fontId="3"/>
  </si>
  <si>
    <t>金津北</t>
    <rPh sb="0" eb="2">
      <t>カナヅ</t>
    </rPh>
    <rPh sb="2" eb="3">
      <t>キタ</t>
    </rPh>
    <phoneticPr fontId="3"/>
  </si>
  <si>
    <t>おおい</t>
    <phoneticPr fontId="3"/>
  </si>
  <si>
    <t>東郷S</t>
    <rPh sb="0" eb="2">
      <t>トウゴウ</t>
    </rPh>
    <phoneticPr fontId="3"/>
  </si>
  <si>
    <t>日刊県民福井計</t>
    <rPh sb="0" eb="2">
      <t>ニッカン</t>
    </rPh>
    <rPh sb="2" eb="6">
      <t>ケンミンフクイ</t>
    </rPh>
    <rPh sb="6" eb="7">
      <t>ケイ</t>
    </rPh>
    <phoneticPr fontId="3"/>
  </si>
  <si>
    <t>高浜A</t>
    <rPh sb="0" eb="2">
      <t>タカハマ</t>
    </rPh>
    <phoneticPr fontId="3"/>
  </si>
  <si>
    <t>やしろS</t>
    <phoneticPr fontId="3"/>
  </si>
  <si>
    <t>【朝日新聞】</t>
    <phoneticPr fontId="3"/>
  </si>
  <si>
    <t>花堂S</t>
    <rPh sb="0" eb="2">
      <t>ハナドウ</t>
    </rPh>
    <phoneticPr fontId="3"/>
  </si>
  <si>
    <t>清水M</t>
    <rPh sb="0" eb="2">
      <t>シミズ</t>
    </rPh>
    <phoneticPr fontId="3"/>
  </si>
  <si>
    <t>丸岡西</t>
    <rPh sb="0" eb="2">
      <t>マルオカ</t>
    </rPh>
    <rPh sb="2" eb="3">
      <t>ニシ</t>
    </rPh>
    <phoneticPr fontId="3"/>
  </si>
  <si>
    <t>敦賀</t>
    <rPh sb="0" eb="2">
      <t>ツルガ</t>
    </rPh>
    <phoneticPr fontId="3"/>
  </si>
  <si>
    <t>川西タカス</t>
    <rPh sb="0" eb="2">
      <t>カワニシ</t>
    </rPh>
    <phoneticPr fontId="3"/>
  </si>
  <si>
    <t>敦賀東</t>
    <rPh sb="0" eb="2">
      <t>ツルガ</t>
    </rPh>
    <rPh sb="2" eb="3">
      <t>ヒガシ</t>
    </rPh>
    <phoneticPr fontId="3"/>
  </si>
  <si>
    <t>美山</t>
    <rPh sb="0" eb="2">
      <t>ミヤマ</t>
    </rPh>
    <phoneticPr fontId="3"/>
  </si>
  <si>
    <t>三国北</t>
    <rPh sb="0" eb="2">
      <t>ミクニ</t>
    </rPh>
    <rPh sb="2" eb="3">
      <t>キタ</t>
    </rPh>
    <phoneticPr fontId="3"/>
  </si>
  <si>
    <t>敦賀西</t>
    <rPh sb="0" eb="2">
      <t>ツルガ</t>
    </rPh>
    <rPh sb="2" eb="3">
      <t>ニシ</t>
    </rPh>
    <phoneticPr fontId="3"/>
  </si>
  <si>
    <t>市波</t>
    <rPh sb="0" eb="2">
      <t>イチナミ</t>
    </rPh>
    <phoneticPr fontId="3"/>
  </si>
  <si>
    <t>金津</t>
    <rPh sb="0" eb="2">
      <t>カナヅ</t>
    </rPh>
    <phoneticPr fontId="3"/>
  </si>
  <si>
    <t>敦賀南</t>
    <rPh sb="0" eb="2">
      <t>ツルガ</t>
    </rPh>
    <rPh sb="2" eb="3">
      <t>ミナミ</t>
    </rPh>
    <phoneticPr fontId="3"/>
  </si>
  <si>
    <t>松岡</t>
    <rPh sb="0" eb="2">
      <t>マツオカ</t>
    </rPh>
    <phoneticPr fontId="3"/>
  </si>
  <si>
    <t>【読売新聞】</t>
    <phoneticPr fontId="3"/>
  </si>
  <si>
    <t>敦賀中央</t>
    <rPh sb="0" eb="2">
      <t>ツルガ</t>
    </rPh>
    <rPh sb="2" eb="4">
      <t>チュウオウ</t>
    </rPh>
    <phoneticPr fontId="3"/>
  </si>
  <si>
    <t>永平寺</t>
    <rPh sb="0" eb="3">
      <t>エイヘイジ</t>
    </rPh>
    <phoneticPr fontId="3"/>
  </si>
  <si>
    <t>上志比</t>
    <rPh sb="0" eb="3">
      <t>カミシヒ</t>
    </rPh>
    <phoneticPr fontId="3"/>
  </si>
  <si>
    <t>大飯</t>
    <rPh sb="0" eb="2">
      <t>オオイ</t>
    </rPh>
    <phoneticPr fontId="3"/>
  </si>
  <si>
    <t>福井東</t>
    <rPh sb="0" eb="2">
      <t>フクイ</t>
    </rPh>
    <rPh sb="2" eb="3">
      <t>ヒガシ</t>
    </rPh>
    <phoneticPr fontId="3"/>
  </si>
  <si>
    <t>芦原</t>
    <rPh sb="0" eb="2">
      <t>アワラ</t>
    </rPh>
    <phoneticPr fontId="3"/>
  </si>
  <si>
    <t>若狭和田</t>
    <rPh sb="0" eb="2">
      <t>ワカサ</t>
    </rPh>
    <rPh sb="2" eb="4">
      <t>ワダ</t>
    </rPh>
    <phoneticPr fontId="3"/>
  </si>
  <si>
    <t>【日本経済新聞】</t>
    <phoneticPr fontId="3"/>
  </si>
  <si>
    <t>福井東部</t>
    <rPh sb="0" eb="2">
      <t>フクイ</t>
    </rPh>
    <rPh sb="2" eb="4">
      <t>トウブ</t>
    </rPh>
    <phoneticPr fontId="3"/>
  </si>
  <si>
    <t>福井中央</t>
    <rPh sb="0" eb="2">
      <t>フクイ</t>
    </rPh>
    <rPh sb="2" eb="4">
      <t>チュウオウ</t>
    </rPh>
    <phoneticPr fontId="3"/>
  </si>
  <si>
    <t>福井南部</t>
    <rPh sb="0" eb="2">
      <t>フクイ</t>
    </rPh>
    <rPh sb="2" eb="4">
      <t>ナンブ</t>
    </rPh>
    <phoneticPr fontId="3"/>
  </si>
  <si>
    <t>坂井地区合計</t>
    <rPh sb="0" eb="1">
      <t>サカ</t>
    </rPh>
    <rPh sb="1" eb="2">
      <t>イ</t>
    </rPh>
    <rPh sb="2" eb="4">
      <t>チク</t>
    </rPh>
    <rPh sb="4" eb="6">
      <t>ゴウケイ</t>
    </rPh>
    <phoneticPr fontId="3"/>
  </si>
  <si>
    <t>福井西部</t>
    <rPh sb="0" eb="2">
      <t>フクイ</t>
    </rPh>
    <rPh sb="2" eb="4">
      <t>セイブ</t>
    </rPh>
    <phoneticPr fontId="3"/>
  </si>
  <si>
    <t>福井文京</t>
    <rPh sb="0" eb="2">
      <t>フクイ</t>
    </rPh>
    <rPh sb="2" eb="4">
      <t>ブンキョウ</t>
    </rPh>
    <phoneticPr fontId="3"/>
  </si>
  <si>
    <t>高浜</t>
    <rPh sb="0" eb="2">
      <t>タカハマ</t>
    </rPh>
    <phoneticPr fontId="3"/>
  </si>
  <si>
    <t>鯖江</t>
    <rPh sb="0" eb="2">
      <t>サバエ</t>
    </rPh>
    <phoneticPr fontId="3"/>
  </si>
  <si>
    <t>【毎日新聞】</t>
    <phoneticPr fontId="3"/>
  </si>
  <si>
    <t>神明</t>
    <rPh sb="0" eb="2">
      <t>シンメイ</t>
    </rPh>
    <phoneticPr fontId="3"/>
  </si>
  <si>
    <t>鯖江東Y</t>
    <rPh sb="0" eb="2">
      <t>サバエ</t>
    </rPh>
    <rPh sb="2" eb="3">
      <t>ヒガシ</t>
    </rPh>
    <phoneticPr fontId="3"/>
  </si>
  <si>
    <t>武生</t>
    <rPh sb="0" eb="2">
      <t>タケフ</t>
    </rPh>
    <phoneticPr fontId="3"/>
  </si>
  <si>
    <t>武生北部</t>
    <rPh sb="0" eb="2">
      <t>タケフ</t>
    </rPh>
    <rPh sb="2" eb="4">
      <t>ホクブ</t>
    </rPh>
    <phoneticPr fontId="3"/>
  </si>
  <si>
    <t>王子保Y</t>
    <rPh sb="0" eb="1">
      <t>オウ</t>
    </rPh>
    <rPh sb="1" eb="2">
      <t>シ</t>
    </rPh>
    <rPh sb="2" eb="3">
      <t>ホ</t>
    </rPh>
    <phoneticPr fontId="3"/>
  </si>
  <si>
    <t>今立</t>
    <rPh sb="0" eb="2">
      <t>イマダテ</t>
    </rPh>
    <phoneticPr fontId="3"/>
  </si>
  <si>
    <t>鯖江西･朝日町</t>
    <rPh sb="0" eb="2">
      <t>サバエ</t>
    </rPh>
    <rPh sb="2" eb="3">
      <t>ニシ</t>
    </rPh>
    <rPh sb="4" eb="6">
      <t>アサヒ</t>
    </rPh>
    <rPh sb="6" eb="7">
      <t>チョウ</t>
    </rPh>
    <phoneticPr fontId="3"/>
  </si>
  <si>
    <t>織田</t>
    <rPh sb="0" eb="2">
      <t>オタ</t>
    </rPh>
    <phoneticPr fontId="3"/>
  </si>
  <si>
    <t>福井地区合計</t>
    <rPh sb="0" eb="2">
      <t>フクイ</t>
    </rPh>
    <rPh sb="2" eb="4">
      <t>チク</t>
    </rPh>
    <rPh sb="4" eb="6">
      <t>ゴウケイ</t>
    </rPh>
    <phoneticPr fontId="3"/>
  </si>
  <si>
    <t>宮崎</t>
    <rPh sb="0" eb="2">
      <t>ミヤザキ</t>
    </rPh>
    <phoneticPr fontId="3"/>
  </si>
  <si>
    <t>越前町</t>
    <rPh sb="0" eb="3">
      <t>エチゼンチョウ</t>
    </rPh>
    <phoneticPr fontId="3"/>
  </si>
  <si>
    <t>越前町AYMN</t>
    <rPh sb="0" eb="3">
      <t>エチゼンチョウ</t>
    </rPh>
    <phoneticPr fontId="3"/>
  </si>
  <si>
    <t>大野</t>
    <rPh sb="0" eb="2">
      <t>オオノ</t>
    </rPh>
    <phoneticPr fontId="3"/>
  </si>
  <si>
    <t>池田</t>
    <rPh sb="0" eb="2">
      <t>イケダ</t>
    </rPh>
    <phoneticPr fontId="3"/>
  </si>
  <si>
    <t>和泉村</t>
    <rPh sb="0" eb="3">
      <t>イズミムラ</t>
    </rPh>
    <phoneticPr fontId="3"/>
  </si>
  <si>
    <t>南条Y</t>
    <rPh sb="0" eb="2">
      <t>ナンジョウ</t>
    </rPh>
    <phoneticPr fontId="3"/>
  </si>
  <si>
    <t>勝山</t>
    <rPh sb="0" eb="2">
      <t>カツヤマ</t>
    </rPh>
    <phoneticPr fontId="3"/>
  </si>
  <si>
    <t>今庄Y</t>
    <rPh sb="0" eb="2">
      <t>イマジョウ</t>
    </rPh>
    <phoneticPr fontId="3"/>
  </si>
  <si>
    <t>嶺南地区合計</t>
    <rPh sb="0" eb="2">
      <t>レイナン</t>
    </rPh>
    <rPh sb="2" eb="4">
      <t>チク</t>
    </rPh>
    <rPh sb="4" eb="6">
      <t>ゴウケイ</t>
    </rPh>
    <phoneticPr fontId="3"/>
  </si>
  <si>
    <t>南条</t>
    <rPh sb="0" eb="2">
      <t>ナンジョウ</t>
    </rPh>
    <phoneticPr fontId="3"/>
  </si>
  <si>
    <t>福井勝山</t>
    <rPh sb="0" eb="2">
      <t>フクイ</t>
    </rPh>
    <rPh sb="2" eb="4">
      <t>カツヤマ</t>
    </rPh>
    <phoneticPr fontId="3"/>
  </si>
  <si>
    <t>今庄</t>
    <rPh sb="0" eb="2">
      <t>イマジョウ</t>
    </rPh>
    <phoneticPr fontId="3"/>
  </si>
  <si>
    <t>福井勝山</t>
    <rPh sb="0" eb="4">
      <t>フクイカツヤマ</t>
    </rPh>
    <phoneticPr fontId="3"/>
  </si>
  <si>
    <t>総計</t>
    <rPh sb="0" eb="2">
      <t>ソウケイ</t>
    </rPh>
    <phoneticPr fontId="3"/>
  </si>
  <si>
    <t>奥越地区合計</t>
    <rPh sb="0" eb="2">
      <t>オクエツ</t>
    </rPh>
    <rPh sb="2" eb="4">
      <t>チク</t>
    </rPh>
    <rPh sb="4" eb="6">
      <t>ゴウケイ</t>
    </rPh>
    <phoneticPr fontId="3"/>
  </si>
  <si>
    <t>丹南地区合計</t>
    <rPh sb="0" eb="2">
      <t>タンナン</t>
    </rPh>
    <rPh sb="2" eb="4">
      <t>チク</t>
    </rPh>
    <rPh sb="4" eb="6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</si>
</sst>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5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5E5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8" xfId="0" applyFont="1" applyFill="1" applyBorder="1" applyAlignment="1">
      <alignment horizontal="distributed" vertical="center"/>
    </xf>
    <xf numFmtId="0" fontId="2" fillId="2" borderId="11" xfId="0" applyFont="1" applyFill="1" applyBorder="1" applyAlignment="1">
      <alignment horizontal="distributed" vertical="center"/>
    </xf>
    <xf numFmtId="0" fontId="2" fillId="2" borderId="14" xfId="0" applyFont="1" applyFill="1" applyBorder="1" applyAlignment="1">
      <alignment horizontal="distributed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8" xfId="0" applyFont="1" applyBorder="1">
      <alignment vertical="center"/>
    </xf>
    <xf numFmtId="0" fontId="8" fillId="0" borderId="0" xfId="0" applyFont="1">
      <alignment vertical="center"/>
    </xf>
    <xf numFmtId="0" fontId="8" fillId="0" borderId="19" xfId="0" applyFont="1" applyBorder="1">
      <alignment vertical="center"/>
    </xf>
    <xf numFmtId="0" fontId="2" fillId="2" borderId="20" xfId="0" applyFont="1" applyFill="1" applyBorder="1" applyAlignment="1">
      <alignment horizontal="distributed" vertical="center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9" fillId="0" borderId="0" xfId="0" applyFont="1">
      <alignment vertical="center"/>
    </xf>
    <xf numFmtId="0" fontId="2" fillId="0" borderId="0" xfId="0" applyFont="1" applyAlignment="1"/>
    <xf numFmtId="0" fontId="8" fillId="0" borderId="0" xfId="0" applyFont="1" applyAlignment="1"/>
    <xf numFmtId="0" fontId="8" fillId="0" borderId="27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distributed" vertical="center" indent="1"/>
    </xf>
    <xf numFmtId="38" fontId="2" fillId="0" borderId="33" xfId="1" applyFont="1" applyBorder="1" applyAlignment="1">
      <alignment horizontal="distributed" vertical="center"/>
    </xf>
    <xf numFmtId="38" fontId="2" fillId="0" borderId="34" xfId="1" applyFont="1" applyBorder="1">
      <alignment vertical="center"/>
    </xf>
    <xf numFmtId="38" fontId="2" fillId="0" borderId="35" xfId="1" applyFont="1" applyBorder="1">
      <alignment vertical="center"/>
    </xf>
    <xf numFmtId="38" fontId="2" fillId="0" borderId="36" xfId="1" applyFont="1" applyBorder="1" applyAlignment="1">
      <alignment horizontal="distributed" vertical="center"/>
    </xf>
    <xf numFmtId="38" fontId="2" fillId="0" borderId="37" xfId="1" applyFont="1" applyBorder="1">
      <alignment vertical="center"/>
    </xf>
    <xf numFmtId="38" fontId="2" fillId="0" borderId="38" xfId="1" applyFont="1" applyBorder="1">
      <alignment vertical="center"/>
    </xf>
    <xf numFmtId="38" fontId="2" fillId="0" borderId="39" xfId="1" applyFont="1" applyBorder="1" applyAlignment="1">
      <alignment horizontal="distributed" vertical="center"/>
    </xf>
    <xf numFmtId="38" fontId="2" fillId="0" borderId="40" xfId="1" applyFont="1" applyBorder="1">
      <alignment vertical="center"/>
    </xf>
    <xf numFmtId="38" fontId="2" fillId="0" borderId="41" xfId="1" applyFont="1" applyBorder="1">
      <alignment vertical="center"/>
    </xf>
    <xf numFmtId="38" fontId="2" fillId="3" borderId="43" xfId="1" applyFont="1" applyFill="1" applyBorder="1" applyAlignment="1">
      <alignment horizontal="center" vertical="center"/>
    </xf>
    <xf numFmtId="38" fontId="2" fillId="3" borderId="31" xfId="1" applyFont="1" applyFill="1" applyBorder="1">
      <alignment vertical="center"/>
    </xf>
    <xf numFmtId="38" fontId="2" fillId="3" borderId="44" xfId="1" applyFont="1" applyFill="1" applyBorder="1">
      <alignment vertical="center"/>
    </xf>
    <xf numFmtId="38" fontId="2" fillId="3" borderId="45" xfId="1" applyFont="1" applyFill="1" applyBorder="1">
      <alignment vertical="center"/>
    </xf>
    <xf numFmtId="38" fontId="2" fillId="0" borderId="46" xfId="1" applyFont="1" applyBorder="1" applyAlignment="1">
      <alignment horizontal="distributed" vertical="center"/>
    </xf>
    <xf numFmtId="38" fontId="2" fillId="0" borderId="47" xfId="1" applyFont="1" applyBorder="1">
      <alignment vertical="center"/>
    </xf>
    <xf numFmtId="38" fontId="2" fillId="4" borderId="43" xfId="1" applyFont="1" applyFill="1" applyBorder="1" applyAlignment="1">
      <alignment horizontal="center" vertical="center"/>
    </xf>
    <xf numFmtId="38" fontId="2" fillId="4" borderId="31" xfId="1" applyFont="1" applyFill="1" applyBorder="1">
      <alignment vertical="center"/>
    </xf>
    <xf numFmtId="38" fontId="2" fillId="4" borderId="44" xfId="1" applyFont="1" applyFill="1" applyBorder="1">
      <alignment vertical="center"/>
    </xf>
    <xf numFmtId="38" fontId="2" fillId="4" borderId="45" xfId="1" applyFont="1" applyFill="1" applyBorder="1">
      <alignment vertical="center"/>
    </xf>
    <xf numFmtId="38" fontId="2" fillId="0" borderId="48" xfId="1" applyFont="1" applyBorder="1">
      <alignment vertical="center"/>
    </xf>
    <xf numFmtId="38" fontId="2" fillId="0" borderId="49" xfId="1" applyFont="1" applyBorder="1">
      <alignment vertical="center"/>
    </xf>
    <xf numFmtId="38" fontId="2" fillId="0" borderId="50" xfId="1" applyFont="1" applyBorder="1">
      <alignment vertical="center"/>
    </xf>
    <xf numFmtId="38" fontId="2" fillId="2" borderId="29" xfId="1" applyFont="1" applyFill="1" applyBorder="1" applyAlignment="1">
      <alignment horizontal="center" vertical="center"/>
    </xf>
    <xf numFmtId="38" fontId="2" fillId="2" borderId="30" xfId="1" applyFont="1" applyFill="1" applyBorder="1" applyAlignment="1">
      <alignment horizontal="center" vertical="center"/>
    </xf>
    <xf numFmtId="38" fontId="2" fillId="2" borderId="31" xfId="1" applyFont="1" applyFill="1" applyBorder="1" applyAlignment="1">
      <alignment horizontal="center" vertical="center"/>
    </xf>
    <xf numFmtId="38" fontId="2" fillId="2" borderId="51" xfId="1" applyFont="1" applyFill="1" applyBorder="1" applyAlignment="1">
      <alignment horizontal="distributed" vertical="center" indent="1"/>
    </xf>
    <xf numFmtId="38" fontId="2" fillId="0" borderId="39" xfId="1" applyFont="1" applyBorder="1">
      <alignment vertical="center"/>
    </xf>
    <xf numFmtId="38" fontId="2" fillId="0" borderId="52" xfId="1" applyFont="1" applyBorder="1">
      <alignment vertical="center"/>
    </xf>
    <xf numFmtId="38" fontId="2" fillId="0" borderId="53" xfId="1" applyFont="1" applyBorder="1">
      <alignment vertical="center"/>
    </xf>
    <xf numFmtId="38" fontId="2" fillId="0" borderId="54" xfId="1" applyFont="1" applyBorder="1">
      <alignment vertical="center"/>
    </xf>
    <xf numFmtId="38" fontId="2" fillId="0" borderId="55" xfId="1" applyFont="1" applyBorder="1">
      <alignment vertical="center"/>
    </xf>
    <xf numFmtId="38" fontId="2" fillId="0" borderId="56" xfId="1" applyFont="1" applyBorder="1" applyAlignment="1">
      <alignment horizontal="distributed" vertical="center"/>
    </xf>
    <xf numFmtId="38" fontId="2" fillId="0" borderId="57" xfId="1" applyFont="1" applyBorder="1">
      <alignment vertical="center"/>
    </xf>
    <xf numFmtId="38" fontId="2" fillId="0" borderId="58" xfId="1" applyFont="1" applyBorder="1">
      <alignment vertical="center"/>
    </xf>
    <xf numFmtId="38" fontId="2" fillId="0" borderId="60" xfId="1" applyFont="1" applyBorder="1">
      <alignment vertical="center"/>
    </xf>
    <xf numFmtId="38" fontId="2" fillId="0" borderId="61" xfId="1" applyFont="1" applyBorder="1">
      <alignment vertical="center"/>
    </xf>
    <xf numFmtId="38" fontId="2" fillId="0" borderId="62" xfId="1" applyFont="1" applyBorder="1">
      <alignment vertical="center"/>
    </xf>
    <xf numFmtId="38" fontId="2" fillId="0" borderId="46" xfId="1" applyFont="1" applyBorder="1">
      <alignment vertical="center"/>
    </xf>
    <xf numFmtId="38" fontId="2" fillId="0" borderId="9" xfId="1" applyFont="1" applyBorder="1">
      <alignment vertical="center"/>
    </xf>
    <xf numFmtId="38" fontId="2" fillId="0" borderId="10" xfId="1" applyFont="1" applyBorder="1">
      <alignment vertical="center"/>
    </xf>
    <xf numFmtId="0" fontId="5" fillId="0" borderId="0" xfId="0" applyFont="1">
      <alignment vertical="center"/>
    </xf>
    <xf numFmtId="0" fontId="8" fillId="0" borderId="18" xfId="0" applyFont="1" applyBorder="1" applyProtection="1">
      <alignment vertical="center"/>
      <protection locked="0"/>
    </xf>
    <xf numFmtId="38" fontId="2" fillId="0" borderId="6" xfId="1" applyFont="1" applyBorder="1" applyProtection="1">
      <alignment vertical="center"/>
      <protection locked="0"/>
    </xf>
    <xf numFmtId="38" fontId="2" fillId="0" borderId="13" xfId="1" applyFont="1" applyBorder="1" applyProtection="1">
      <alignment vertical="center"/>
      <protection locked="0"/>
    </xf>
    <xf numFmtId="38" fontId="2" fillId="0" borderId="42" xfId="1" applyFont="1" applyBorder="1" applyProtection="1">
      <alignment vertical="center"/>
      <protection locked="0"/>
    </xf>
    <xf numFmtId="38" fontId="2" fillId="0" borderId="59" xfId="1" applyFont="1" applyBorder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56" fontId="4" fillId="0" borderId="5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2" fillId="0" borderId="8" xfId="1" applyFont="1" applyBorder="1" applyAlignment="1">
      <alignment horizontal="distributed" vertical="center" indent="5"/>
    </xf>
    <xf numFmtId="38" fontId="2" fillId="0" borderId="12" xfId="1" applyFont="1" applyBorder="1" applyAlignment="1">
      <alignment horizontal="distributed" vertical="center" indent="5"/>
    </xf>
    <xf numFmtId="38" fontId="2" fillId="0" borderId="13" xfId="1" applyFont="1" applyBorder="1" applyAlignment="1">
      <alignment horizontal="distributed" vertical="center" indent="5"/>
    </xf>
    <xf numFmtId="0" fontId="2" fillId="2" borderId="17" xfId="0" applyFont="1" applyFill="1" applyBorder="1" applyAlignment="1">
      <alignment horizontal="distributed" vertical="center"/>
    </xf>
    <xf numFmtId="0" fontId="2" fillId="2" borderId="23" xfId="0" applyFont="1" applyFill="1" applyBorder="1" applyAlignment="1">
      <alignment horizontal="distributed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38" fontId="2" fillId="0" borderId="1" xfId="1" applyFont="1" applyBorder="1" applyAlignment="1">
      <alignment horizontal="distributed" vertical="center" indent="5"/>
    </xf>
    <xf numFmtId="38" fontId="2" fillId="0" borderId="5" xfId="1" applyFont="1" applyBorder="1" applyAlignment="1">
      <alignment horizontal="distributed" vertical="center" indent="5"/>
    </xf>
    <xf numFmtId="38" fontId="2" fillId="0" borderId="6" xfId="1" applyFont="1" applyBorder="1" applyAlignment="1">
      <alignment horizontal="distributed" vertical="center" indent="5"/>
    </xf>
    <xf numFmtId="38" fontId="11" fillId="2" borderId="65" xfId="1" applyFont="1" applyFill="1" applyBorder="1" applyAlignment="1">
      <alignment horizontal="right" vertical="center"/>
    </xf>
    <xf numFmtId="38" fontId="11" fillId="2" borderId="27" xfId="1" applyFont="1" applyFill="1" applyBorder="1" applyAlignment="1">
      <alignment horizontal="right" vertical="center"/>
    </xf>
    <xf numFmtId="38" fontId="11" fillId="2" borderId="68" xfId="1" applyFont="1" applyFill="1" applyBorder="1" applyAlignment="1">
      <alignment horizontal="right" vertical="center"/>
    </xf>
    <xf numFmtId="38" fontId="11" fillId="2" borderId="25" xfId="1" applyFont="1" applyFill="1" applyBorder="1" applyAlignment="1">
      <alignment horizontal="right" vertical="center"/>
    </xf>
    <xf numFmtId="38" fontId="11" fillId="2" borderId="63" xfId="1" applyFont="1" applyFill="1" applyBorder="1" applyAlignment="1">
      <alignment horizontal="distributed" vertical="center"/>
    </xf>
    <xf numFmtId="38" fontId="11" fillId="2" borderId="66" xfId="1" applyFont="1" applyFill="1" applyBorder="1" applyAlignment="1">
      <alignment horizontal="distributed" vertical="center"/>
    </xf>
    <xf numFmtId="38" fontId="11" fillId="2" borderId="64" xfId="1" applyFont="1" applyFill="1" applyBorder="1" applyAlignment="1">
      <alignment horizontal="right" vertical="center"/>
    </xf>
    <xf numFmtId="38" fontId="11" fillId="2" borderId="67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A85D-4FDB-49B4-BCA3-E7FA51D9BFF4}">
  <sheetPr>
    <pageSetUpPr fitToPage="1"/>
  </sheetPr>
  <dimension ref="A1:M67"/>
  <sheetViews>
    <sheetView tabSelected="1" workbookViewId="0">
      <selection activeCell="N1" sqref="N1"/>
    </sheetView>
  </sheetViews>
  <sheetFormatPr defaultRowHeight="18" x14ac:dyDescent="0.55000000000000004"/>
  <cols>
    <col min="1" max="1" width="18.58203125" customWidth="1"/>
    <col min="2" max="2" width="15.58203125" customWidth="1"/>
    <col min="3" max="3" width="10.58203125" customWidth="1"/>
    <col min="4" max="4" width="17.58203125" customWidth="1"/>
    <col min="5" max="5" width="18.58203125" customWidth="1"/>
    <col min="6" max="6" width="15.58203125" customWidth="1"/>
    <col min="7" max="7" width="10.58203125" customWidth="1"/>
    <col min="8" max="8" width="17.58203125" customWidth="1"/>
    <col min="9" max="9" width="18.58203125" customWidth="1"/>
    <col min="10" max="10" width="15.58203125" customWidth="1"/>
    <col min="11" max="11" width="10.58203125" customWidth="1"/>
    <col min="12" max="12" width="17.58203125" customWidth="1"/>
  </cols>
  <sheetData>
    <row r="1" spans="1:13" ht="30" customHeight="1" x14ac:dyDescent="0.55000000000000004">
      <c r="A1" s="1" t="s">
        <v>0</v>
      </c>
      <c r="B1" s="75"/>
      <c r="C1" s="75"/>
      <c r="D1" s="75"/>
      <c r="E1" s="76"/>
      <c r="F1" s="2" t="s">
        <v>1</v>
      </c>
      <c r="G1" s="77"/>
      <c r="H1" s="78"/>
      <c r="I1" s="79"/>
      <c r="J1" s="80" t="s">
        <v>2</v>
      </c>
      <c r="K1" s="81"/>
      <c r="L1" s="81"/>
      <c r="M1" s="65"/>
    </row>
    <row r="2" spans="1:13" ht="30" customHeight="1" x14ac:dyDescent="0.55000000000000004">
      <c r="A2" s="3" t="s">
        <v>3</v>
      </c>
      <c r="B2" s="71"/>
      <c r="C2" s="71"/>
      <c r="D2" s="71"/>
      <c r="E2" s="72"/>
      <c r="F2" s="4" t="s">
        <v>4</v>
      </c>
      <c r="G2" s="82">
        <f>K66</f>
        <v>0</v>
      </c>
      <c r="H2" s="83"/>
      <c r="I2" s="84"/>
      <c r="J2" s="80"/>
      <c r="K2" s="81"/>
      <c r="L2" s="81"/>
      <c r="M2" s="65"/>
    </row>
    <row r="3" spans="1:13" ht="30" customHeight="1" thickBot="1" x14ac:dyDescent="0.6">
      <c r="A3" s="3" t="s">
        <v>5</v>
      </c>
      <c r="B3" s="71"/>
      <c r="C3" s="71"/>
      <c r="D3" s="71"/>
      <c r="E3" s="72"/>
      <c r="F3" s="5" t="s">
        <v>6</v>
      </c>
      <c r="G3" s="73"/>
      <c r="H3" s="73"/>
      <c r="I3" s="74"/>
      <c r="J3" s="6" t="s">
        <v>7</v>
      </c>
      <c r="L3" s="7"/>
    </row>
    <row r="4" spans="1:13" ht="20" customHeight="1" x14ac:dyDescent="0.55000000000000004">
      <c r="A4" s="3" t="s">
        <v>8</v>
      </c>
      <c r="B4" s="71"/>
      <c r="C4" s="71"/>
      <c r="D4" s="71"/>
      <c r="E4" s="72"/>
      <c r="F4" s="88" t="s">
        <v>9</v>
      </c>
      <c r="G4" s="66"/>
      <c r="H4" s="9"/>
      <c r="I4" s="10"/>
      <c r="J4" s="9" t="s">
        <v>10</v>
      </c>
      <c r="L4" s="7"/>
    </row>
    <row r="5" spans="1:13" ht="20" customHeight="1" thickBot="1" x14ac:dyDescent="0.6">
      <c r="A5" s="11" t="s">
        <v>11</v>
      </c>
      <c r="B5" s="90"/>
      <c r="C5" s="90"/>
      <c r="D5" s="90"/>
      <c r="E5" s="91"/>
      <c r="F5" s="89"/>
      <c r="G5" s="12"/>
      <c r="H5" s="12"/>
      <c r="I5" s="13"/>
      <c r="J5" s="14" t="s">
        <v>12</v>
      </c>
      <c r="L5" s="7"/>
    </row>
    <row r="6" spans="1:13" ht="18" customHeight="1" x14ac:dyDescent="0.25">
      <c r="A6" s="92" t="s">
        <v>13</v>
      </c>
      <c r="B6" s="93"/>
      <c r="C6" s="15" t="s">
        <v>14</v>
      </c>
      <c r="D6" s="16"/>
      <c r="E6" s="16"/>
      <c r="F6" s="15" t="s">
        <v>15</v>
      </c>
      <c r="G6" s="16"/>
      <c r="H6" s="16"/>
      <c r="I6" s="16"/>
      <c r="J6" s="8"/>
      <c r="K6" s="8"/>
      <c r="L6" s="17"/>
    </row>
    <row r="7" spans="1:13" ht="18" customHeight="1" x14ac:dyDescent="0.2">
      <c r="A7" s="94"/>
      <c r="B7" s="95"/>
      <c r="C7" s="18" t="s">
        <v>16</v>
      </c>
      <c r="D7" s="16"/>
      <c r="E7" s="16"/>
      <c r="F7" s="19" t="s">
        <v>17</v>
      </c>
      <c r="G7" s="16"/>
      <c r="H7" s="16"/>
      <c r="I7" s="16"/>
      <c r="K7" s="9"/>
      <c r="L7" s="10"/>
    </row>
    <row r="8" spans="1:13" ht="18" customHeight="1" thickBot="1" x14ac:dyDescent="0.6">
      <c r="A8" s="96"/>
      <c r="B8" s="97"/>
      <c r="C8" s="19" t="s">
        <v>18</v>
      </c>
      <c r="D8" s="20"/>
      <c r="E8" s="20"/>
      <c r="F8" s="19" t="s">
        <v>19</v>
      </c>
      <c r="G8" s="20"/>
      <c r="H8" s="20"/>
      <c r="I8" s="20"/>
      <c r="J8" s="9"/>
      <c r="K8" s="9"/>
      <c r="L8" s="10"/>
    </row>
    <row r="9" spans="1:13" ht="25.5" customHeight="1" thickBot="1" x14ac:dyDescent="0.6">
      <c r="A9" s="21" t="s">
        <v>20</v>
      </c>
      <c r="B9" s="22" t="s">
        <v>21</v>
      </c>
      <c r="C9" s="23" t="s">
        <v>22</v>
      </c>
      <c r="D9" s="24" t="s">
        <v>4</v>
      </c>
      <c r="E9" s="21" t="s">
        <v>20</v>
      </c>
      <c r="F9" s="22" t="s">
        <v>21</v>
      </c>
      <c r="G9" s="23" t="s">
        <v>22</v>
      </c>
      <c r="H9" s="24" t="s">
        <v>4</v>
      </c>
      <c r="I9" s="21" t="s">
        <v>20</v>
      </c>
      <c r="J9" s="22" t="s">
        <v>21</v>
      </c>
      <c r="K9" s="23" t="s">
        <v>22</v>
      </c>
      <c r="L9" s="24" t="s">
        <v>4</v>
      </c>
    </row>
    <row r="10" spans="1:13" ht="25.5" customHeight="1" x14ac:dyDescent="0.55000000000000004">
      <c r="A10" s="25" t="s">
        <v>23</v>
      </c>
      <c r="B10" s="26">
        <v>1600</v>
      </c>
      <c r="C10" s="27">
        <v>100</v>
      </c>
      <c r="D10" s="67"/>
      <c r="E10" s="25" t="s">
        <v>24</v>
      </c>
      <c r="F10" s="26">
        <v>1500</v>
      </c>
      <c r="G10" s="27"/>
      <c r="H10" s="67"/>
      <c r="I10" s="25" t="s">
        <v>25</v>
      </c>
      <c r="J10" s="26">
        <v>2250</v>
      </c>
      <c r="K10" s="27">
        <v>250</v>
      </c>
      <c r="L10" s="67"/>
    </row>
    <row r="11" spans="1:13" ht="25.5" customHeight="1" x14ac:dyDescent="0.55000000000000004">
      <c r="A11" s="28" t="s">
        <v>26</v>
      </c>
      <c r="B11" s="29">
        <v>1550</v>
      </c>
      <c r="C11" s="30">
        <v>100</v>
      </c>
      <c r="D11" s="68"/>
      <c r="E11" s="28" t="s">
        <v>27</v>
      </c>
      <c r="F11" s="29">
        <v>500</v>
      </c>
      <c r="G11" s="30"/>
      <c r="H11" s="68"/>
      <c r="I11" s="28" t="s">
        <v>28</v>
      </c>
      <c r="J11" s="29">
        <v>1300</v>
      </c>
      <c r="K11" s="30">
        <v>50</v>
      </c>
      <c r="L11" s="68"/>
    </row>
    <row r="12" spans="1:13" ht="25.5" customHeight="1" x14ac:dyDescent="0.55000000000000004">
      <c r="A12" s="28" t="s">
        <v>29</v>
      </c>
      <c r="B12" s="29">
        <v>500</v>
      </c>
      <c r="C12" s="30"/>
      <c r="D12" s="68"/>
      <c r="E12" s="28" t="s">
        <v>30</v>
      </c>
      <c r="F12" s="29">
        <v>500</v>
      </c>
      <c r="G12" s="30">
        <v>100</v>
      </c>
      <c r="H12" s="68"/>
      <c r="I12" s="28" t="s">
        <v>31</v>
      </c>
      <c r="J12" s="29">
        <v>700</v>
      </c>
      <c r="K12" s="30"/>
      <c r="L12" s="68"/>
    </row>
    <row r="13" spans="1:13" ht="25.5" customHeight="1" x14ac:dyDescent="0.55000000000000004">
      <c r="A13" s="28" t="s">
        <v>32</v>
      </c>
      <c r="B13" s="29">
        <v>450</v>
      </c>
      <c r="C13" s="30"/>
      <c r="D13" s="68"/>
      <c r="E13" s="28" t="s">
        <v>33</v>
      </c>
      <c r="F13" s="29">
        <v>700</v>
      </c>
      <c r="G13" s="30"/>
      <c r="H13" s="68"/>
      <c r="I13" s="28" t="s">
        <v>34</v>
      </c>
      <c r="J13" s="29">
        <v>600</v>
      </c>
      <c r="K13" s="30"/>
      <c r="L13" s="68"/>
    </row>
    <row r="14" spans="1:13" ht="25.5" customHeight="1" x14ac:dyDescent="0.55000000000000004">
      <c r="A14" s="28" t="s">
        <v>35</v>
      </c>
      <c r="B14" s="29">
        <v>1150</v>
      </c>
      <c r="C14" s="30">
        <v>150</v>
      </c>
      <c r="D14" s="68"/>
      <c r="E14" s="28" t="s">
        <v>36</v>
      </c>
      <c r="F14" s="29">
        <v>1200</v>
      </c>
      <c r="G14" s="30"/>
      <c r="H14" s="68"/>
      <c r="I14" s="28" t="s">
        <v>37</v>
      </c>
      <c r="J14" s="29">
        <v>350</v>
      </c>
      <c r="K14" s="30">
        <v>200</v>
      </c>
      <c r="L14" s="68"/>
    </row>
    <row r="15" spans="1:13" ht="25.5" customHeight="1" x14ac:dyDescent="0.55000000000000004">
      <c r="A15" s="28" t="s">
        <v>38</v>
      </c>
      <c r="B15" s="29">
        <v>1250</v>
      </c>
      <c r="C15" s="30">
        <v>50</v>
      </c>
      <c r="D15" s="68"/>
      <c r="E15" s="28" t="s">
        <v>39</v>
      </c>
      <c r="F15" s="29">
        <v>1150</v>
      </c>
      <c r="G15" s="30">
        <v>100</v>
      </c>
      <c r="H15" s="68"/>
      <c r="I15" s="28" t="s">
        <v>40</v>
      </c>
      <c r="J15" s="29">
        <v>300</v>
      </c>
      <c r="K15" s="30"/>
      <c r="L15" s="68"/>
    </row>
    <row r="16" spans="1:13" ht="25.5" customHeight="1" x14ac:dyDescent="0.55000000000000004">
      <c r="A16" s="28" t="s">
        <v>41</v>
      </c>
      <c r="B16" s="29">
        <v>700</v>
      </c>
      <c r="C16" s="30">
        <v>50</v>
      </c>
      <c r="D16" s="68"/>
      <c r="E16" s="28" t="s">
        <v>42</v>
      </c>
      <c r="F16" s="29">
        <v>250</v>
      </c>
      <c r="G16" s="30">
        <v>100</v>
      </c>
      <c r="H16" s="68"/>
      <c r="I16" s="28" t="s">
        <v>43</v>
      </c>
      <c r="J16" s="29">
        <v>1650</v>
      </c>
      <c r="K16" s="30"/>
      <c r="L16" s="68"/>
    </row>
    <row r="17" spans="1:12" ht="25.5" customHeight="1" thickBot="1" x14ac:dyDescent="0.6">
      <c r="A17" s="28" t="s">
        <v>44</v>
      </c>
      <c r="B17" s="29">
        <v>300</v>
      </c>
      <c r="C17" s="30"/>
      <c r="D17" s="68"/>
      <c r="E17" s="31" t="s">
        <v>45</v>
      </c>
      <c r="F17" s="32">
        <v>200</v>
      </c>
      <c r="G17" s="33"/>
      <c r="H17" s="69"/>
      <c r="I17" s="28" t="s">
        <v>46</v>
      </c>
      <c r="J17" s="29">
        <v>300</v>
      </c>
      <c r="K17" s="30"/>
      <c r="L17" s="68"/>
    </row>
    <row r="18" spans="1:12" ht="25.5" customHeight="1" thickBot="1" x14ac:dyDescent="0.6">
      <c r="A18" s="28" t="s">
        <v>47</v>
      </c>
      <c r="B18" s="29">
        <v>500</v>
      </c>
      <c r="C18" s="30">
        <v>50</v>
      </c>
      <c r="D18" s="68"/>
      <c r="E18" s="34" t="s">
        <v>48</v>
      </c>
      <c r="F18" s="35">
        <f>SUM(F10:F17)</f>
        <v>6000</v>
      </c>
      <c r="G18" s="36">
        <f>SUM(G10:G17)</f>
        <v>300</v>
      </c>
      <c r="H18" s="37">
        <f>SUM(H10:H17)</f>
        <v>0</v>
      </c>
      <c r="I18" s="31" t="s">
        <v>49</v>
      </c>
      <c r="J18" s="32">
        <v>600</v>
      </c>
      <c r="K18" s="33">
        <v>500</v>
      </c>
      <c r="L18" s="69"/>
    </row>
    <row r="19" spans="1:12" ht="25.5" customHeight="1" thickBot="1" x14ac:dyDescent="0.6">
      <c r="A19" s="28" t="s">
        <v>50</v>
      </c>
      <c r="B19" s="29">
        <v>1750</v>
      </c>
      <c r="C19" s="30">
        <v>50</v>
      </c>
      <c r="D19" s="68"/>
      <c r="E19" s="98" t="s">
        <v>51</v>
      </c>
      <c r="F19" s="99"/>
      <c r="G19" s="99"/>
      <c r="H19" s="100"/>
      <c r="I19" s="34" t="s">
        <v>48</v>
      </c>
      <c r="J19" s="35">
        <f>SUM(J10:J18)</f>
        <v>8050</v>
      </c>
      <c r="K19" s="36">
        <f>SUM(K10:K18)</f>
        <v>1000</v>
      </c>
      <c r="L19" s="37">
        <f>SUM(L10:L18)</f>
        <v>0</v>
      </c>
    </row>
    <row r="20" spans="1:12" ht="25.5" customHeight="1" x14ac:dyDescent="0.55000000000000004">
      <c r="A20" s="28" t="s">
        <v>52</v>
      </c>
      <c r="B20" s="29">
        <v>1650</v>
      </c>
      <c r="C20" s="30">
        <v>100</v>
      </c>
      <c r="D20" s="68"/>
      <c r="E20" s="28" t="s">
        <v>27</v>
      </c>
      <c r="F20" s="29">
        <v>100</v>
      </c>
      <c r="G20" s="30"/>
      <c r="H20" s="68"/>
      <c r="I20" s="98" t="s">
        <v>51</v>
      </c>
      <c r="J20" s="99"/>
      <c r="K20" s="99"/>
      <c r="L20" s="100"/>
    </row>
    <row r="21" spans="1:12" ht="25.5" customHeight="1" x14ac:dyDescent="0.55000000000000004">
      <c r="A21" s="28" t="s">
        <v>53</v>
      </c>
      <c r="B21" s="29">
        <v>650</v>
      </c>
      <c r="C21" s="30">
        <v>50</v>
      </c>
      <c r="D21" s="68"/>
      <c r="E21" s="28" t="s">
        <v>54</v>
      </c>
      <c r="F21" s="29">
        <v>100</v>
      </c>
      <c r="G21" s="30"/>
      <c r="H21" s="68"/>
      <c r="I21" s="38" t="s">
        <v>55</v>
      </c>
      <c r="J21" s="29">
        <v>350</v>
      </c>
      <c r="K21" s="30"/>
      <c r="L21" s="68"/>
    </row>
    <row r="22" spans="1:12" ht="25.5" customHeight="1" x14ac:dyDescent="0.55000000000000004">
      <c r="A22" s="28" t="s">
        <v>56</v>
      </c>
      <c r="B22" s="29">
        <v>500</v>
      </c>
      <c r="C22" s="30"/>
      <c r="D22" s="68"/>
      <c r="E22" s="28" t="s">
        <v>36</v>
      </c>
      <c r="F22" s="29">
        <v>100</v>
      </c>
      <c r="G22" s="30"/>
      <c r="H22" s="68"/>
      <c r="I22" s="38" t="s">
        <v>57</v>
      </c>
      <c r="J22" s="29">
        <v>200</v>
      </c>
      <c r="K22" s="30"/>
      <c r="L22" s="68"/>
    </row>
    <row r="23" spans="1:12" ht="25.5" customHeight="1" x14ac:dyDescent="0.55000000000000004">
      <c r="A23" s="28" t="s">
        <v>58</v>
      </c>
      <c r="B23" s="29">
        <v>100</v>
      </c>
      <c r="C23" s="30"/>
      <c r="D23" s="68"/>
      <c r="E23" s="28" t="s">
        <v>59</v>
      </c>
      <c r="F23" s="29">
        <v>100</v>
      </c>
      <c r="G23" s="30"/>
      <c r="H23" s="68"/>
      <c r="I23" s="38" t="s">
        <v>60</v>
      </c>
      <c r="J23" s="29">
        <v>150</v>
      </c>
      <c r="K23" s="30"/>
      <c r="L23" s="68"/>
    </row>
    <row r="24" spans="1:12" ht="25.5" customHeight="1" x14ac:dyDescent="0.55000000000000004">
      <c r="A24" s="28" t="s">
        <v>61</v>
      </c>
      <c r="B24" s="29">
        <v>100</v>
      </c>
      <c r="C24" s="30"/>
      <c r="D24" s="68"/>
      <c r="E24" s="28" t="s">
        <v>62</v>
      </c>
      <c r="F24" s="29">
        <v>150</v>
      </c>
      <c r="G24" s="30"/>
      <c r="H24" s="68"/>
      <c r="I24" s="38" t="s">
        <v>63</v>
      </c>
      <c r="J24" s="29">
        <v>200</v>
      </c>
      <c r="K24" s="30"/>
      <c r="L24" s="68"/>
    </row>
    <row r="25" spans="1:12" ht="25.5" customHeight="1" x14ac:dyDescent="0.55000000000000004">
      <c r="A25" s="28" t="s">
        <v>64</v>
      </c>
      <c r="B25" s="29">
        <v>500</v>
      </c>
      <c r="C25" s="30"/>
      <c r="D25" s="68"/>
      <c r="E25" s="85" t="s">
        <v>65</v>
      </c>
      <c r="F25" s="86"/>
      <c r="G25" s="86"/>
      <c r="H25" s="87"/>
      <c r="I25" s="38" t="s">
        <v>66</v>
      </c>
      <c r="J25" s="29">
        <v>150</v>
      </c>
      <c r="K25" s="30"/>
      <c r="L25" s="68"/>
    </row>
    <row r="26" spans="1:12" ht="25.5" customHeight="1" x14ac:dyDescent="0.55000000000000004">
      <c r="A26" s="28" t="s">
        <v>67</v>
      </c>
      <c r="B26" s="29">
        <v>400</v>
      </c>
      <c r="C26" s="30"/>
      <c r="D26" s="68"/>
      <c r="E26" s="28" t="s">
        <v>24</v>
      </c>
      <c r="F26" s="29">
        <v>400</v>
      </c>
      <c r="G26" s="30"/>
      <c r="H26" s="68"/>
      <c r="I26" s="38" t="s">
        <v>31</v>
      </c>
      <c r="J26" s="29">
        <v>150</v>
      </c>
      <c r="K26" s="30"/>
      <c r="L26" s="68"/>
    </row>
    <row r="27" spans="1:12" ht="25.5" customHeight="1" thickBot="1" x14ac:dyDescent="0.6">
      <c r="A27" s="31" t="s">
        <v>68</v>
      </c>
      <c r="B27" s="32">
        <v>250</v>
      </c>
      <c r="C27" s="39"/>
      <c r="D27" s="69"/>
      <c r="E27" s="28" t="s">
        <v>27</v>
      </c>
      <c r="F27" s="29">
        <v>300</v>
      </c>
      <c r="G27" s="30"/>
      <c r="H27" s="68"/>
      <c r="I27" s="38" t="s">
        <v>40</v>
      </c>
      <c r="J27" s="29">
        <v>100</v>
      </c>
      <c r="K27" s="30"/>
      <c r="L27" s="68"/>
    </row>
    <row r="28" spans="1:12" ht="25.5" customHeight="1" thickBot="1" x14ac:dyDescent="0.6">
      <c r="A28" s="34" t="s">
        <v>48</v>
      </c>
      <c r="B28" s="35">
        <f>SUM(B10:B27)</f>
        <v>13900</v>
      </c>
      <c r="C28" s="36">
        <f>SUM(C10:C27)</f>
        <v>700</v>
      </c>
      <c r="D28" s="37">
        <f>SUM(D10:D27)</f>
        <v>0</v>
      </c>
      <c r="E28" s="28" t="s">
        <v>36</v>
      </c>
      <c r="F28" s="29">
        <v>300</v>
      </c>
      <c r="G28" s="30"/>
      <c r="H28" s="68"/>
      <c r="I28" s="38" t="s">
        <v>43</v>
      </c>
      <c r="J28" s="29">
        <v>400</v>
      </c>
      <c r="K28" s="30"/>
      <c r="L28" s="68"/>
    </row>
    <row r="29" spans="1:12" ht="25.5" customHeight="1" x14ac:dyDescent="0.55000000000000004">
      <c r="A29" s="98" t="s">
        <v>51</v>
      </c>
      <c r="B29" s="99"/>
      <c r="C29" s="99"/>
      <c r="D29" s="100"/>
      <c r="E29" s="28" t="s">
        <v>62</v>
      </c>
      <c r="F29" s="29">
        <v>250</v>
      </c>
      <c r="G29" s="30"/>
      <c r="H29" s="68"/>
      <c r="I29" s="38" t="s">
        <v>69</v>
      </c>
      <c r="J29" s="29">
        <v>100</v>
      </c>
      <c r="K29" s="30"/>
      <c r="L29" s="68"/>
    </row>
    <row r="30" spans="1:12" ht="25.5" customHeight="1" x14ac:dyDescent="0.55000000000000004">
      <c r="A30" s="28" t="s">
        <v>70</v>
      </c>
      <c r="B30" s="29">
        <v>1700</v>
      </c>
      <c r="C30" s="30"/>
      <c r="D30" s="68"/>
      <c r="E30" s="28" t="s">
        <v>71</v>
      </c>
      <c r="F30" s="29">
        <v>100</v>
      </c>
      <c r="G30" s="30"/>
      <c r="H30" s="68"/>
      <c r="I30" s="38" t="s">
        <v>72</v>
      </c>
      <c r="J30" s="29">
        <v>50</v>
      </c>
      <c r="K30" s="30"/>
      <c r="L30" s="68"/>
    </row>
    <row r="31" spans="1:12" ht="25.5" customHeight="1" x14ac:dyDescent="0.55000000000000004">
      <c r="A31" s="28" t="s">
        <v>64</v>
      </c>
      <c r="B31" s="29">
        <v>100</v>
      </c>
      <c r="C31" s="30"/>
      <c r="D31" s="68"/>
      <c r="E31" s="85" t="s">
        <v>73</v>
      </c>
      <c r="F31" s="86"/>
      <c r="G31" s="86"/>
      <c r="H31" s="87"/>
      <c r="I31" s="85" t="s">
        <v>65</v>
      </c>
      <c r="J31" s="86"/>
      <c r="K31" s="86"/>
      <c r="L31" s="87"/>
    </row>
    <row r="32" spans="1:12" ht="25.5" customHeight="1" x14ac:dyDescent="0.55000000000000004">
      <c r="A32" s="28" t="s">
        <v>67</v>
      </c>
      <c r="B32" s="29">
        <v>100</v>
      </c>
      <c r="C32" s="30"/>
      <c r="D32" s="68"/>
      <c r="E32" s="28" t="s">
        <v>27</v>
      </c>
      <c r="F32" s="29">
        <v>50</v>
      </c>
      <c r="G32" s="30"/>
      <c r="H32" s="68"/>
      <c r="I32" s="38" t="s">
        <v>55</v>
      </c>
      <c r="J32" s="29">
        <v>1400</v>
      </c>
      <c r="K32" s="30"/>
      <c r="L32" s="68"/>
    </row>
    <row r="33" spans="1:12" ht="25.5" customHeight="1" x14ac:dyDescent="0.55000000000000004">
      <c r="A33" s="85" t="s">
        <v>65</v>
      </c>
      <c r="B33" s="86"/>
      <c r="C33" s="86"/>
      <c r="D33" s="87"/>
      <c r="E33" s="28" t="s">
        <v>54</v>
      </c>
      <c r="F33" s="29">
        <v>100</v>
      </c>
      <c r="G33" s="30"/>
      <c r="H33" s="68"/>
      <c r="I33" s="38" t="s">
        <v>31</v>
      </c>
      <c r="J33" s="29">
        <v>100</v>
      </c>
      <c r="K33" s="30"/>
      <c r="L33" s="68"/>
    </row>
    <row r="34" spans="1:12" ht="25.5" customHeight="1" x14ac:dyDescent="0.55000000000000004">
      <c r="A34" s="28" t="s">
        <v>74</v>
      </c>
      <c r="B34" s="29">
        <v>350</v>
      </c>
      <c r="C34" s="30"/>
      <c r="D34" s="68"/>
      <c r="E34" s="28" t="s">
        <v>36</v>
      </c>
      <c r="F34" s="29">
        <v>50</v>
      </c>
      <c r="G34" s="30"/>
      <c r="H34" s="68"/>
      <c r="I34" s="38" t="s">
        <v>40</v>
      </c>
      <c r="J34" s="29">
        <v>50</v>
      </c>
      <c r="K34" s="30"/>
      <c r="L34" s="68"/>
    </row>
    <row r="35" spans="1:12" ht="25.5" customHeight="1" thickBot="1" x14ac:dyDescent="0.6">
      <c r="A35" s="28" t="s">
        <v>75</v>
      </c>
      <c r="B35" s="29">
        <v>400</v>
      </c>
      <c r="C35" s="30"/>
      <c r="D35" s="68"/>
      <c r="E35" s="31" t="s">
        <v>62</v>
      </c>
      <c r="F35" s="32">
        <v>100</v>
      </c>
      <c r="G35" s="33"/>
      <c r="H35" s="69"/>
      <c r="I35" s="38" t="s">
        <v>43</v>
      </c>
      <c r="J35" s="29">
        <v>600</v>
      </c>
      <c r="K35" s="30"/>
      <c r="L35" s="68"/>
    </row>
    <row r="36" spans="1:12" ht="25.5" customHeight="1" thickBot="1" x14ac:dyDescent="0.6">
      <c r="A36" s="28" t="s">
        <v>76</v>
      </c>
      <c r="B36" s="29">
        <v>250</v>
      </c>
      <c r="C36" s="30"/>
      <c r="D36" s="68"/>
      <c r="E36" s="40" t="s">
        <v>77</v>
      </c>
      <c r="F36" s="41">
        <f>SUM(F18,F20:F24,F26:F30,F32:F35)</f>
        <v>8200</v>
      </c>
      <c r="G36" s="42">
        <f>G18</f>
        <v>300</v>
      </c>
      <c r="H36" s="43">
        <f>SUM(H18,H20:H24,H26:H30,H32:H35)</f>
        <v>0</v>
      </c>
      <c r="I36" s="38" t="s">
        <v>69</v>
      </c>
      <c r="J36" s="29">
        <v>50</v>
      </c>
      <c r="K36" s="30"/>
      <c r="L36" s="68"/>
    </row>
    <row r="37" spans="1:12" ht="25.5" customHeight="1" thickBot="1" x14ac:dyDescent="0.6">
      <c r="A37" s="28" t="s">
        <v>78</v>
      </c>
      <c r="B37" s="29">
        <v>250</v>
      </c>
      <c r="C37" s="30"/>
      <c r="D37" s="68"/>
      <c r="E37" s="44"/>
      <c r="F37" s="45"/>
      <c r="G37" s="45"/>
      <c r="H37" s="46"/>
      <c r="I37" s="38" t="s">
        <v>72</v>
      </c>
      <c r="J37" s="29">
        <v>50</v>
      </c>
      <c r="K37" s="30"/>
      <c r="L37" s="68"/>
    </row>
    <row r="38" spans="1:12" ht="25.5" customHeight="1" thickTop="1" thickBot="1" x14ac:dyDescent="0.6">
      <c r="A38" s="28" t="s">
        <v>79</v>
      </c>
      <c r="B38" s="29">
        <v>350</v>
      </c>
      <c r="C38" s="30"/>
      <c r="D38" s="68"/>
      <c r="E38" s="47" t="s">
        <v>20</v>
      </c>
      <c r="F38" s="48" t="s">
        <v>21</v>
      </c>
      <c r="G38" s="49" t="s">
        <v>22</v>
      </c>
      <c r="H38" s="50" t="s">
        <v>4</v>
      </c>
      <c r="I38" s="38" t="s">
        <v>80</v>
      </c>
      <c r="J38" s="29">
        <v>250</v>
      </c>
      <c r="K38" s="30"/>
      <c r="L38" s="68"/>
    </row>
    <row r="39" spans="1:12" ht="25.5" customHeight="1" x14ac:dyDescent="0.55000000000000004">
      <c r="A39" s="28" t="s">
        <v>64</v>
      </c>
      <c r="B39" s="29">
        <v>50</v>
      </c>
      <c r="C39" s="30"/>
      <c r="D39" s="68"/>
      <c r="E39" s="28" t="s">
        <v>81</v>
      </c>
      <c r="F39" s="29">
        <v>800</v>
      </c>
      <c r="G39" s="30"/>
      <c r="H39" s="68"/>
      <c r="I39" s="85" t="s">
        <v>82</v>
      </c>
      <c r="J39" s="86"/>
      <c r="K39" s="86"/>
      <c r="L39" s="87"/>
    </row>
    <row r="40" spans="1:12" ht="25.5" customHeight="1" x14ac:dyDescent="0.55000000000000004">
      <c r="A40" s="28" t="s">
        <v>67</v>
      </c>
      <c r="B40" s="29">
        <v>50</v>
      </c>
      <c r="C40" s="30"/>
      <c r="D40" s="68"/>
      <c r="E40" s="28" t="s">
        <v>83</v>
      </c>
      <c r="F40" s="29">
        <v>1150</v>
      </c>
      <c r="G40" s="30"/>
      <c r="H40" s="68"/>
      <c r="I40" s="38" t="s">
        <v>31</v>
      </c>
      <c r="J40" s="29">
        <v>50</v>
      </c>
      <c r="K40" s="30"/>
      <c r="L40" s="68"/>
    </row>
    <row r="41" spans="1:12" ht="25.5" customHeight="1" x14ac:dyDescent="0.55000000000000004">
      <c r="A41" s="85" t="s">
        <v>82</v>
      </c>
      <c r="B41" s="86"/>
      <c r="C41" s="86"/>
      <c r="D41" s="87"/>
      <c r="E41" s="28" t="s">
        <v>84</v>
      </c>
      <c r="F41" s="29">
        <v>400</v>
      </c>
      <c r="G41" s="30">
        <v>100</v>
      </c>
      <c r="H41" s="68"/>
      <c r="I41" s="38" t="s">
        <v>40</v>
      </c>
      <c r="J41" s="29">
        <v>50</v>
      </c>
      <c r="K41" s="30"/>
      <c r="L41" s="68"/>
    </row>
    <row r="42" spans="1:12" ht="25.5" customHeight="1" x14ac:dyDescent="0.55000000000000004">
      <c r="A42" s="28" t="s">
        <v>70</v>
      </c>
      <c r="B42" s="29">
        <v>400</v>
      </c>
      <c r="C42" s="30"/>
      <c r="D42" s="68"/>
      <c r="E42" s="28" t="s">
        <v>85</v>
      </c>
      <c r="F42" s="29">
        <v>1200</v>
      </c>
      <c r="G42" s="30"/>
      <c r="H42" s="68"/>
      <c r="I42" s="38" t="s">
        <v>43</v>
      </c>
      <c r="J42" s="29">
        <v>200</v>
      </c>
      <c r="K42" s="30"/>
      <c r="L42" s="68"/>
    </row>
    <row r="43" spans="1:12" ht="25.5" customHeight="1" x14ac:dyDescent="0.55000000000000004">
      <c r="A43" s="28" t="s">
        <v>67</v>
      </c>
      <c r="B43" s="29">
        <v>50</v>
      </c>
      <c r="C43" s="30"/>
      <c r="D43" s="68"/>
      <c r="E43" s="28" t="s">
        <v>86</v>
      </c>
      <c r="F43" s="29">
        <v>1000</v>
      </c>
      <c r="G43" s="30"/>
      <c r="H43" s="68"/>
      <c r="I43" s="38" t="s">
        <v>69</v>
      </c>
      <c r="J43" s="29">
        <v>50</v>
      </c>
      <c r="K43" s="30"/>
      <c r="L43" s="68"/>
    </row>
    <row r="44" spans="1:12" ht="25.5" customHeight="1" x14ac:dyDescent="0.55000000000000004">
      <c r="A44" s="85" t="s">
        <v>73</v>
      </c>
      <c r="B44" s="86"/>
      <c r="C44" s="86"/>
      <c r="D44" s="87"/>
      <c r="E44" s="28" t="s">
        <v>87</v>
      </c>
      <c r="F44" s="29">
        <v>200</v>
      </c>
      <c r="G44" s="30">
        <v>200</v>
      </c>
      <c r="H44" s="68"/>
      <c r="I44" s="38" t="s">
        <v>72</v>
      </c>
      <c r="J44" s="29">
        <v>50</v>
      </c>
      <c r="K44" s="30"/>
      <c r="L44" s="68"/>
    </row>
    <row r="45" spans="1:12" ht="25.5" customHeight="1" x14ac:dyDescent="0.55000000000000004">
      <c r="A45" s="28" t="s">
        <v>70</v>
      </c>
      <c r="B45" s="29">
        <v>650</v>
      </c>
      <c r="C45" s="30"/>
      <c r="D45" s="68"/>
      <c r="E45" s="28" t="s">
        <v>88</v>
      </c>
      <c r="F45" s="29">
        <v>550</v>
      </c>
      <c r="G45" s="30"/>
      <c r="H45" s="68"/>
      <c r="I45" s="38" t="s">
        <v>80</v>
      </c>
      <c r="J45" s="29">
        <v>50</v>
      </c>
      <c r="K45" s="30"/>
      <c r="L45" s="68"/>
    </row>
    <row r="46" spans="1:12" ht="25.5" customHeight="1" x14ac:dyDescent="0.55000000000000004">
      <c r="A46" s="28" t="s">
        <v>67</v>
      </c>
      <c r="B46" s="29">
        <v>50</v>
      </c>
      <c r="C46" s="30"/>
      <c r="D46" s="68"/>
      <c r="E46" s="28" t="s">
        <v>89</v>
      </c>
      <c r="F46" s="29">
        <v>700</v>
      </c>
      <c r="G46" s="30"/>
      <c r="H46" s="68"/>
      <c r="I46" s="85" t="s">
        <v>73</v>
      </c>
      <c r="J46" s="86"/>
      <c r="K46" s="86"/>
      <c r="L46" s="87"/>
    </row>
    <row r="47" spans="1:12" ht="25.5" customHeight="1" thickBot="1" x14ac:dyDescent="0.6">
      <c r="A47" s="51"/>
      <c r="B47" s="52"/>
      <c r="C47" s="53"/>
      <c r="D47" s="54"/>
      <c r="E47" s="28" t="s">
        <v>90</v>
      </c>
      <c r="F47" s="29">
        <v>300</v>
      </c>
      <c r="G47" s="30"/>
      <c r="H47" s="68"/>
      <c r="I47" s="38" t="s">
        <v>31</v>
      </c>
      <c r="J47" s="29">
        <v>50</v>
      </c>
      <c r="K47" s="30"/>
      <c r="L47" s="68"/>
    </row>
    <row r="48" spans="1:12" ht="25.5" customHeight="1" thickBot="1" x14ac:dyDescent="0.6">
      <c r="A48" s="40" t="s">
        <v>91</v>
      </c>
      <c r="B48" s="41">
        <f>SUM(B28,B30:B32,B34:B40,B42:B43,B45:B46)</f>
        <v>18650</v>
      </c>
      <c r="C48" s="42">
        <f>C28</f>
        <v>700</v>
      </c>
      <c r="D48" s="43">
        <f>SUM(D28,D30:D32,D34:D40,D42:D43,D45:D46)</f>
        <v>0</v>
      </c>
      <c r="E48" s="28" t="s">
        <v>92</v>
      </c>
      <c r="F48" s="29">
        <v>200</v>
      </c>
      <c r="G48" s="30"/>
      <c r="H48" s="68"/>
      <c r="I48" s="38" t="s">
        <v>34</v>
      </c>
      <c r="J48" s="29">
        <v>50</v>
      </c>
      <c r="K48" s="30"/>
      <c r="L48" s="68"/>
    </row>
    <row r="49" spans="1:12" ht="25.5" customHeight="1" thickBot="1" x14ac:dyDescent="0.6">
      <c r="A49" s="44"/>
      <c r="B49" s="45"/>
      <c r="C49" s="55"/>
      <c r="D49" s="46"/>
      <c r="E49" s="28" t="s">
        <v>93</v>
      </c>
      <c r="F49" s="29">
        <v>200</v>
      </c>
      <c r="G49" s="30"/>
      <c r="H49" s="68"/>
      <c r="I49" s="38" t="s">
        <v>43</v>
      </c>
      <c r="J49" s="29">
        <v>300</v>
      </c>
      <c r="K49" s="30"/>
      <c r="L49" s="68"/>
    </row>
    <row r="50" spans="1:12" ht="25.5" customHeight="1" thickTop="1" thickBot="1" x14ac:dyDescent="0.6">
      <c r="A50" s="47" t="s">
        <v>20</v>
      </c>
      <c r="B50" s="48" t="s">
        <v>21</v>
      </c>
      <c r="C50" s="49" t="s">
        <v>22</v>
      </c>
      <c r="D50" s="50" t="s">
        <v>4</v>
      </c>
      <c r="E50" s="28" t="s">
        <v>94</v>
      </c>
      <c r="F50" s="29"/>
      <c r="G50" s="30">
        <v>350</v>
      </c>
      <c r="H50" s="68"/>
      <c r="I50" s="38" t="s">
        <v>69</v>
      </c>
      <c r="J50" s="29">
        <v>50</v>
      </c>
      <c r="K50" s="30"/>
      <c r="L50" s="68"/>
    </row>
    <row r="51" spans="1:12" ht="25.5" customHeight="1" x14ac:dyDescent="0.55000000000000004">
      <c r="A51" s="56" t="s">
        <v>95</v>
      </c>
      <c r="B51" s="57">
        <v>2200</v>
      </c>
      <c r="C51" s="58"/>
      <c r="D51" s="70"/>
      <c r="E51" s="28" t="s">
        <v>96</v>
      </c>
      <c r="F51" s="29">
        <v>200</v>
      </c>
      <c r="G51" s="30"/>
      <c r="H51" s="68"/>
      <c r="I51" s="38" t="s">
        <v>72</v>
      </c>
      <c r="J51" s="29">
        <v>50</v>
      </c>
      <c r="K51" s="30"/>
      <c r="L51" s="68"/>
    </row>
    <row r="52" spans="1:12" ht="25.5" customHeight="1" x14ac:dyDescent="0.55000000000000004">
      <c r="A52" s="28" t="s">
        <v>97</v>
      </c>
      <c r="B52" s="29">
        <v>100</v>
      </c>
      <c r="C52" s="30"/>
      <c r="D52" s="68"/>
      <c r="E52" s="28" t="s">
        <v>98</v>
      </c>
      <c r="F52" s="29">
        <v>150</v>
      </c>
      <c r="G52" s="30">
        <v>50</v>
      </c>
      <c r="H52" s="68"/>
      <c r="I52" s="38" t="s">
        <v>80</v>
      </c>
      <c r="J52" s="29">
        <v>50</v>
      </c>
      <c r="K52" s="30"/>
      <c r="L52" s="68"/>
    </row>
    <row r="53" spans="1:12" ht="25.5" customHeight="1" thickBot="1" x14ac:dyDescent="0.6">
      <c r="A53" s="31" t="s">
        <v>99</v>
      </c>
      <c r="B53" s="32">
        <v>1850</v>
      </c>
      <c r="C53" s="33"/>
      <c r="D53" s="69"/>
      <c r="E53" s="31" t="s">
        <v>100</v>
      </c>
      <c r="F53" s="32">
        <v>100</v>
      </c>
      <c r="G53" s="33">
        <v>50</v>
      </c>
      <c r="H53" s="69"/>
      <c r="I53" s="53"/>
      <c r="J53" s="52"/>
      <c r="K53" s="52"/>
      <c r="L53" s="54"/>
    </row>
    <row r="54" spans="1:12" ht="25.5" customHeight="1" thickBot="1" x14ac:dyDescent="0.6">
      <c r="A54" s="34" t="s">
        <v>48</v>
      </c>
      <c r="B54" s="35">
        <f>SUM(B51:B53)</f>
        <v>4150</v>
      </c>
      <c r="C54" s="36"/>
      <c r="D54" s="37">
        <f>SUM(D51:D53)</f>
        <v>0</v>
      </c>
      <c r="E54" s="34" t="s">
        <v>48</v>
      </c>
      <c r="F54" s="35">
        <f>SUM(F39:F53)</f>
        <v>7150</v>
      </c>
      <c r="G54" s="36">
        <f>SUM(G39:G53)</f>
        <v>750</v>
      </c>
      <c r="H54" s="37">
        <f>SUM(H39:H53)</f>
        <v>0</v>
      </c>
      <c r="I54" s="40" t="s">
        <v>101</v>
      </c>
      <c r="J54" s="41">
        <f>SUM(J19,J21:J30,J32:J38,J40:J45,J47:J52)</f>
        <v>13400</v>
      </c>
      <c r="K54" s="42">
        <f>K19</f>
        <v>1000</v>
      </c>
      <c r="L54" s="43">
        <f>SUM(L19,L21:L30,L32:L38,L40:L45,L47:L52)</f>
        <v>0</v>
      </c>
    </row>
    <row r="55" spans="1:12" ht="25.5" customHeight="1" x14ac:dyDescent="0.55000000000000004">
      <c r="A55" s="98" t="s">
        <v>51</v>
      </c>
      <c r="B55" s="99"/>
      <c r="C55" s="99"/>
      <c r="D55" s="100"/>
      <c r="E55" s="98" t="s">
        <v>51</v>
      </c>
      <c r="F55" s="99"/>
      <c r="G55" s="99"/>
      <c r="H55" s="100"/>
      <c r="I55" s="59"/>
      <c r="J55" s="60"/>
      <c r="K55" s="60"/>
      <c r="L55" s="61"/>
    </row>
    <row r="56" spans="1:12" ht="25.5" customHeight="1" x14ac:dyDescent="0.55000000000000004">
      <c r="A56" s="28" t="s">
        <v>95</v>
      </c>
      <c r="B56" s="29">
        <v>150</v>
      </c>
      <c r="C56" s="30"/>
      <c r="D56" s="68"/>
      <c r="E56" s="28" t="s">
        <v>102</v>
      </c>
      <c r="F56" s="29">
        <v>50</v>
      </c>
      <c r="G56" s="30"/>
      <c r="H56" s="68"/>
      <c r="I56" s="62"/>
      <c r="J56" s="63"/>
      <c r="K56" s="63"/>
      <c r="L56" s="64"/>
    </row>
    <row r="57" spans="1:12" ht="25.5" customHeight="1" x14ac:dyDescent="0.55000000000000004">
      <c r="A57" s="28" t="s">
        <v>103</v>
      </c>
      <c r="B57" s="29">
        <v>200</v>
      </c>
      <c r="C57" s="30"/>
      <c r="D57" s="68"/>
      <c r="E57" s="28" t="s">
        <v>104</v>
      </c>
      <c r="F57" s="29">
        <v>50</v>
      </c>
      <c r="G57" s="30"/>
      <c r="H57" s="68"/>
      <c r="I57" s="62"/>
      <c r="J57" s="63"/>
      <c r="K57" s="63"/>
      <c r="L57" s="64"/>
    </row>
    <row r="58" spans="1:12" ht="25.5" customHeight="1" x14ac:dyDescent="0.55000000000000004">
      <c r="A58" s="85" t="s">
        <v>65</v>
      </c>
      <c r="B58" s="86"/>
      <c r="C58" s="86"/>
      <c r="D58" s="87"/>
      <c r="E58" s="85" t="s">
        <v>65</v>
      </c>
      <c r="F58" s="86"/>
      <c r="G58" s="86"/>
      <c r="H58" s="87"/>
      <c r="I58" s="62"/>
      <c r="J58" s="63"/>
      <c r="K58" s="63"/>
      <c r="L58" s="64"/>
    </row>
    <row r="59" spans="1:12" ht="25.5" customHeight="1" x14ac:dyDescent="0.55000000000000004">
      <c r="A59" s="28" t="s">
        <v>95</v>
      </c>
      <c r="B59" s="29">
        <v>350</v>
      </c>
      <c r="C59" s="30"/>
      <c r="D59" s="68"/>
      <c r="E59" s="28" t="s">
        <v>81</v>
      </c>
      <c r="F59" s="29">
        <v>600</v>
      </c>
      <c r="G59" s="30"/>
      <c r="H59" s="68"/>
      <c r="I59" s="62"/>
      <c r="J59" s="63"/>
      <c r="K59" s="63"/>
      <c r="L59" s="64"/>
    </row>
    <row r="60" spans="1:12" ht="25.5" customHeight="1" x14ac:dyDescent="0.55000000000000004">
      <c r="A60" s="28" t="s">
        <v>99</v>
      </c>
      <c r="B60" s="29">
        <v>100</v>
      </c>
      <c r="C60" s="30"/>
      <c r="D60" s="68"/>
      <c r="E60" s="28" t="s">
        <v>85</v>
      </c>
      <c r="F60" s="29">
        <v>800</v>
      </c>
      <c r="G60" s="30"/>
      <c r="H60" s="68"/>
      <c r="I60" s="62"/>
      <c r="J60" s="63"/>
      <c r="K60" s="63"/>
      <c r="L60" s="64"/>
    </row>
    <row r="61" spans="1:12" ht="25.5" customHeight="1" x14ac:dyDescent="0.55000000000000004">
      <c r="A61" s="85" t="s">
        <v>82</v>
      </c>
      <c r="B61" s="86"/>
      <c r="C61" s="86"/>
      <c r="D61" s="87"/>
      <c r="E61" s="28" t="s">
        <v>88</v>
      </c>
      <c r="F61" s="29">
        <v>100</v>
      </c>
      <c r="G61" s="30"/>
      <c r="H61" s="68"/>
      <c r="I61" s="62"/>
      <c r="J61" s="63"/>
      <c r="K61" s="63"/>
      <c r="L61" s="64"/>
    </row>
    <row r="62" spans="1:12" ht="25.5" customHeight="1" x14ac:dyDescent="0.55000000000000004">
      <c r="A62" s="28" t="s">
        <v>105</v>
      </c>
      <c r="B62" s="29">
        <v>100</v>
      </c>
      <c r="C62" s="30"/>
      <c r="D62" s="68"/>
      <c r="E62" s="85" t="s">
        <v>82</v>
      </c>
      <c r="F62" s="86"/>
      <c r="G62" s="86"/>
      <c r="H62" s="87"/>
      <c r="I62" s="62"/>
      <c r="J62" s="63"/>
      <c r="K62" s="63"/>
      <c r="L62" s="64"/>
    </row>
    <row r="63" spans="1:12" ht="25.5" customHeight="1" x14ac:dyDescent="0.55000000000000004">
      <c r="A63" s="85" t="s">
        <v>73</v>
      </c>
      <c r="B63" s="86"/>
      <c r="C63" s="86"/>
      <c r="D63" s="87"/>
      <c r="E63" s="28" t="s">
        <v>85</v>
      </c>
      <c r="F63" s="29">
        <v>50</v>
      </c>
      <c r="G63" s="30"/>
      <c r="H63" s="68"/>
      <c r="I63" s="62"/>
      <c r="J63" s="63"/>
      <c r="K63" s="63"/>
      <c r="L63" s="64"/>
    </row>
    <row r="64" spans="1:12" ht="25.5" customHeight="1" x14ac:dyDescent="0.55000000000000004">
      <c r="A64" s="28" t="s">
        <v>95</v>
      </c>
      <c r="B64" s="29">
        <v>150</v>
      </c>
      <c r="C64" s="30"/>
      <c r="D64" s="68"/>
      <c r="E64" s="28" t="s">
        <v>102</v>
      </c>
      <c r="F64" s="29">
        <v>50</v>
      </c>
      <c r="G64" s="30"/>
      <c r="H64" s="68"/>
      <c r="I64" s="62"/>
      <c r="J64" s="63"/>
      <c r="K64" s="63"/>
      <c r="L64" s="64"/>
    </row>
    <row r="65" spans="1:12" ht="25.5" customHeight="1" thickBot="1" x14ac:dyDescent="0.6">
      <c r="A65" s="28" t="s">
        <v>99</v>
      </c>
      <c r="B65" s="29">
        <v>150</v>
      </c>
      <c r="C65" s="30"/>
      <c r="D65" s="68"/>
      <c r="E65" s="28" t="s">
        <v>104</v>
      </c>
      <c r="F65" s="29">
        <v>50</v>
      </c>
      <c r="G65" s="30"/>
      <c r="H65" s="68"/>
      <c r="I65" s="53"/>
      <c r="J65" s="52"/>
      <c r="K65" s="52"/>
      <c r="L65" s="54"/>
    </row>
    <row r="66" spans="1:12" ht="25.5" customHeight="1" thickBot="1" x14ac:dyDescent="0.6">
      <c r="A66" s="51"/>
      <c r="B66" s="52"/>
      <c r="C66" s="53"/>
      <c r="D66" s="54"/>
      <c r="E66" s="51"/>
      <c r="F66" s="52"/>
      <c r="G66" s="52"/>
      <c r="H66" s="54"/>
      <c r="I66" s="105" t="s">
        <v>106</v>
      </c>
      <c r="J66" s="107">
        <f>SUM(B48,C28,F36,G18,B67,F67,G54,J54,K19)</f>
        <v>57250</v>
      </c>
      <c r="K66" s="101">
        <f>SUM(D48,H36,D67,H67,L54)</f>
        <v>0</v>
      </c>
      <c r="L66" s="102"/>
    </row>
    <row r="67" spans="1:12" ht="25.5" customHeight="1" thickBot="1" x14ac:dyDescent="0.6">
      <c r="A67" s="40" t="s">
        <v>107</v>
      </c>
      <c r="B67" s="41">
        <f>SUM(B54,B56:B57,B59:B60,B62,B64:B65)</f>
        <v>5350</v>
      </c>
      <c r="C67" s="42"/>
      <c r="D67" s="43">
        <f>SUM(D54,D56:D57,D59:D60,D62,D64:D65)</f>
        <v>0</v>
      </c>
      <c r="E67" s="40" t="s">
        <v>108</v>
      </c>
      <c r="F67" s="41">
        <f>SUM(F54,F56:F57,F59:F61,F63:F65)</f>
        <v>8900</v>
      </c>
      <c r="G67" s="42">
        <f>G54</f>
        <v>750</v>
      </c>
      <c r="H67" s="43">
        <f>SUM(H54,H56:H57,H59:H61,H63:H65)</f>
        <v>0</v>
      </c>
      <c r="I67" s="106"/>
      <c r="J67" s="108"/>
      <c r="K67" s="103"/>
      <c r="L67" s="104"/>
    </row>
  </sheetData>
  <sheetProtection algorithmName="SHA-512" hashValue="a3vmD79ZZ1caU19xl8Ji5atTZeOUa4srXSPSX6yaO5hcSn8Cv3ErpdF0d7QdCjYdKB1AVVYDM1A/VNMydyPscg==" saltValue="1kh6yjrdTUXUeKp7Z5vjLA==" spinCount="100000" sheet="1" objects="1" scenarios="1"/>
  <mergeCells count="32">
    <mergeCell ref="K66:L67"/>
    <mergeCell ref="A41:D41"/>
    <mergeCell ref="A44:D44"/>
    <mergeCell ref="I46:L46"/>
    <mergeCell ref="A55:D55"/>
    <mergeCell ref="E55:H55"/>
    <mergeCell ref="A58:D58"/>
    <mergeCell ref="E58:H58"/>
    <mergeCell ref="A61:D61"/>
    <mergeCell ref="E62:H62"/>
    <mergeCell ref="A63:D63"/>
    <mergeCell ref="I66:I67"/>
    <mergeCell ref="J66:J67"/>
    <mergeCell ref="I39:L39"/>
    <mergeCell ref="B4:E4"/>
    <mergeCell ref="F4:F5"/>
    <mergeCell ref="B5:E5"/>
    <mergeCell ref="A6:B8"/>
    <mergeCell ref="E19:H19"/>
    <mergeCell ref="I20:L20"/>
    <mergeCell ref="E25:H25"/>
    <mergeCell ref="A29:D29"/>
    <mergeCell ref="E31:H31"/>
    <mergeCell ref="I31:L31"/>
    <mergeCell ref="A33:D33"/>
    <mergeCell ref="B3:E3"/>
    <mergeCell ref="G3:I3"/>
    <mergeCell ref="B1:E1"/>
    <mergeCell ref="G1:I1"/>
    <mergeCell ref="J1:L2"/>
    <mergeCell ref="B2:E2"/>
    <mergeCell ref="G2:I2"/>
  </mergeCells>
  <phoneticPr fontId="3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 折込広告総合紙数表Excel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fukuikouhou.duplosp@gmail.com</dc:creator>
  <cp:lastModifiedBy>fukuikouhou.duplosp@gmail.com</cp:lastModifiedBy>
  <cp:lastPrinted>2026-09-18T04:02:55Z</cp:lastPrinted>
  <dcterms:created xsi:type="dcterms:W3CDTF">2026-09-09T03:12:13Z</dcterms:created>
  <dcterms:modified xsi:type="dcterms:W3CDTF">2026-10-02T04:26:35Z</dcterms:modified>
</cp:coreProperties>
</file>